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2" hidden="1">新增地方政府一般债券资金收支情况表!$A$5:$F$24</definedName>
  </definedNames>
  <calcPr calcId="144525"/>
</workbook>
</file>

<file path=xl/sharedStrings.xml><?xml version="1.0" encoding="utf-8"?>
<sst xmlns="http://schemas.openxmlformats.org/spreadsheetml/2006/main" count="380" uniqueCount="194">
  <si>
    <t>表1</t>
  </si>
  <si>
    <t>截至2024年末新增地方政府一般债券情况表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</si>
  <si>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</si>
  <si>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</si>
  <si>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</si>
  <si>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</si>
  <si>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</si>
  <si>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</si>
  <si>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债券编码（代码）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</si>
  <si>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</si>
  <si>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</si>
  <si>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</si>
  <si>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</si>
  <si>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</si>
  <si>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</si>
  <si>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sz val="11"/>
        <rFont val="仿宋_GB2312"/>
        <charset val="134"/>
      </rPr>
      <t>2015</t>
    </r>
    <r>
      <rPr>
        <sz val="10"/>
        <rFont val="宋体"/>
        <charset val="134"/>
      </rPr>
      <t>年四川省政府一般债券（四期）</t>
    </r>
  </si>
  <si>
    <t>1568004</t>
  </si>
  <si>
    <t>一般债券</t>
  </si>
  <si>
    <t>2015-06-17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</si>
  <si>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年</t>
    </r>
  </si>
  <si>
    <t>2015年四川省政府一般债券（十二期）</t>
  </si>
  <si>
    <t>1568015</t>
  </si>
  <si>
    <t>2015-10-10</t>
  </si>
  <si>
    <t>10年</t>
  </si>
  <si>
    <r>
      <rPr>
        <sz val="11"/>
        <rFont val="仿宋_GB2312"/>
        <charset val="134"/>
      </rPr>
      <t>2016</t>
    </r>
    <r>
      <rPr>
        <sz val="10"/>
        <rFont val="宋体"/>
        <charset val="134"/>
      </rPr>
      <t>年四川省政府一般债券（十二期）</t>
    </r>
  </si>
  <si>
    <t>1605341</t>
  </si>
  <si>
    <t>2016-06-17</t>
  </si>
  <si>
    <t>3.27</t>
  </si>
  <si>
    <r>
      <rPr>
        <sz val="11"/>
        <rFont val="仿宋_GB2312"/>
        <charset val="134"/>
      </rPr>
      <t>2017</t>
    </r>
    <r>
      <rPr>
        <sz val="10"/>
        <rFont val="宋体"/>
        <charset val="134"/>
      </rPr>
      <t>年四川省政府一般债券（十二期）</t>
    </r>
  </si>
  <si>
    <t>140924</t>
  </si>
  <si>
    <t>2017-06-09</t>
  </si>
  <si>
    <t>4.29</t>
  </si>
  <si>
    <r>
      <rPr>
        <sz val="11"/>
        <rFont val="仿宋_GB2312"/>
        <charset val="134"/>
      </rPr>
      <t>2017</t>
    </r>
    <r>
      <rPr>
        <sz val="10"/>
        <rFont val="宋体"/>
        <charset val="134"/>
      </rPr>
      <t>年四川省政府一般债券（十六期）</t>
    </r>
  </si>
  <si>
    <t>1705267</t>
  </si>
  <si>
    <t>2017-07-18</t>
  </si>
  <si>
    <t>4</t>
  </si>
  <si>
    <t>2018年四川省政府一般债券（九期）</t>
  </si>
  <si>
    <t>147665</t>
  </si>
  <si>
    <t>3.95</t>
  </si>
  <si>
    <t>7年</t>
  </si>
  <si>
    <t>2018年四川省政府一般债券（十期）</t>
  </si>
  <si>
    <t>147578</t>
  </si>
  <si>
    <t>2018-09-26</t>
  </si>
  <si>
    <t>4.07</t>
  </si>
  <si>
    <t>2019年四川省政府一般债券（十期）</t>
  </si>
  <si>
    <t>104628</t>
  </si>
  <si>
    <t>2019-06-03</t>
  </si>
  <si>
    <t>3.58</t>
  </si>
  <si>
    <t>2021年四川省政府一般债券(二期)</t>
  </si>
  <si>
    <t>2105132</t>
  </si>
  <si>
    <t>2021-05-10</t>
  </si>
  <si>
    <t>3.41</t>
  </si>
  <si>
    <t>2022年四川省政府一般债券（七期）</t>
  </si>
  <si>
    <t>2271358</t>
  </si>
  <si>
    <t>2022-06-28</t>
  </si>
  <si>
    <t>2.94</t>
  </si>
  <si>
    <t>2023年四川省政府一般债券（二期）</t>
  </si>
  <si>
    <t>2305064</t>
  </si>
  <si>
    <t>2023-01-17</t>
  </si>
  <si>
    <t>2.98</t>
  </si>
  <si>
    <t>2023年四川省政府一般债券（三期）</t>
  </si>
  <si>
    <t>198691</t>
  </si>
  <si>
    <t>2023-07-07</t>
  </si>
  <si>
    <t>2.73</t>
  </si>
  <si>
    <t>2024年四川省政府一般债券（一期）</t>
  </si>
  <si>
    <t>198928</t>
  </si>
  <si>
    <t>2024-01-31</t>
  </si>
  <si>
    <t>2024年四川省政府一般债券（二期）</t>
  </si>
  <si>
    <t>2024年四川省政府一般债券（四期）</t>
  </si>
  <si>
    <t>2024-09-11</t>
  </si>
  <si>
    <t>表2</t>
  </si>
  <si>
    <t>截至2024年末新增地方政府专项债券情况表</t>
  </si>
  <si>
    <t>债券项目资产类型</t>
  </si>
  <si>
    <t>已取得项目收益</t>
  </si>
  <si>
    <t>债券编码</t>
  </si>
  <si>
    <t>2020年四川省文化旅游专项债券（二期）-2020年四川省政府专项债券（八期）</t>
  </si>
  <si>
    <t>160549</t>
  </si>
  <si>
    <t>普通专项债券</t>
  </si>
  <si>
    <t>2020-01-02</t>
  </si>
  <si>
    <t>3.38</t>
  </si>
  <si>
    <t>深度贫困地区基础设施建设</t>
  </si>
  <si>
    <t>2021年四川省社会事业专项债券（二期）-2021年四川省政府专项债券（二十二期）</t>
  </si>
  <si>
    <t>173731</t>
  </si>
  <si>
    <t>其他自平衡专项债券</t>
  </si>
  <si>
    <t>2021-06-10</t>
  </si>
  <si>
    <t>3.34</t>
  </si>
  <si>
    <t>2021年四川省乡村振兴专项债券（五期）-2021年四川省政府专项债券（三十四期）</t>
  </si>
  <si>
    <t>173877</t>
  </si>
  <si>
    <t>2021-10-28</t>
  </si>
  <si>
    <t>3.23</t>
  </si>
  <si>
    <t>其他农村建设</t>
  </si>
  <si>
    <t>2021年四川省支持中小银行发展专项债券（一期）-2021年四川省政府专项债券（一期）</t>
  </si>
  <si>
    <t>173548</t>
  </si>
  <si>
    <t>中小银行发展专项债券</t>
  </si>
  <si>
    <t>2021-03-09</t>
  </si>
  <si>
    <t>3.5</t>
  </si>
  <si>
    <t>中小银行风险化解</t>
  </si>
  <si>
    <t>2022年四川省乡村振兴专项债券（二期）-2022年四川省政府专项债券（十五期）</t>
  </si>
  <si>
    <t>2205164</t>
  </si>
  <si>
    <t>2022-01-27</t>
  </si>
  <si>
    <t>2.85</t>
  </si>
  <si>
    <t>2022年四川省社会事业专项债券（五期）-2022年四川省政府专项债券（十八期）</t>
  </si>
  <si>
    <t>2205222</t>
  </si>
  <si>
    <t>2022-02-18</t>
  </si>
  <si>
    <t>3.04</t>
  </si>
  <si>
    <t>2022年四川省社会事业专项债券（七期）-2022年四川省政府专项债券（二十期）</t>
  </si>
  <si>
    <t>2205224</t>
  </si>
  <si>
    <t>3.31</t>
  </si>
  <si>
    <t>20年</t>
  </si>
  <si>
    <t>公立医院</t>
  </si>
  <si>
    <t>2022年四川省乡村振兴和水利建设专项债券（一期）—2022年四川省政府专项债券（四十二期）</t>
  </si>
  <si>
    <t>2271121</t>
  </si>
  <si>
    <t>2022-06-13</t>
  </si>
  <si>
    <t>2.91</t>
  </si>
  <si>
    <t>饮水工程
其他农村建设</t>
  </si>
  <si>
    <t>2022年四川省社会事业和交通基础设施专项债券（二期）—2022年四川省政府专项债券（四十六期）</t>
  </si>
  <si>
    <t>2271125</t>
  </si>
  <si>
    <t>3.21</t>
  </si>
  <si>
    <t>15年</t>
  </si>
  <si>
    <t>文化旅游</t>
  </si>
  <si>
    <t>2022年四川省城市更新和产业升级基础设施专项债券（三期）—2022年四川省政府专项债券（五十期）</t>
  </si>
  <si>
    <t>2271129</t>
  </si>
  <si>
    <t>2022年四川省城市更新和产业升级基础设施专项债券（五期）—2022年四川省政府专项债券（五十二期）</t>
  </si>
  <si>
    <t>2271131</t>
  </si>
  <si>
    <t>城镇老旧小区改造</t>
  </si>
  <si>
    <t>2022年四川省城乡基础设施建设专项债券（十七期）-2022年四川省政府专项债券（七十三期）</t>
  </si>
  <si>
    <t>2271778</t>
  </si>
  <si>
    <t>2022-10-17</t>
  </si>
  <si>
    <t>3.14</t>
  </si>
  <si>
    <t>2023年四川省城乡基础设施建设专项债券（三期）-2023年四川省政府专项债券（三期）</t>
  </si>
  <si>
    <t>2305067</t>
  </si>
  <si>
    <t>2023年四川省城乡基础设施建设专项债券（四期）-2023年四川省政府专项债券（四期）</t>
  </si>
  <si>
    <t>2305068</t>
  </si>
  <si>
    <t>3.12</t>
  </si>
  <si>
    <t>文化旅游
饮水工程</t>
  </si>
  <si>
    <t>2023年四川省城乡基础设施建设专项债券（十期）-2023年四川省政府专项债券（十期）</t>
  </si>
  <si>
    <t>101946</t>
  </si>
  <si>
    <t>2023-02-27</t>
  </si>
  <si>
    <t>3.02</t>
  </si>
  <si>
    <t>2023年四川省城乡基础设施建设专项债券（十一期）-2023年四川省政府专项债券（十一期）</t>
  </si>
  <si>
    <t>101947</t>
  </si>
  <si>
    <t>3.16</t>
  </si>
  <si>
    <t>2023年四川省城乡基础设施建设专项债券（十二期）-2023年四川省政府专项债券（十二期）</t>
  </si>
  <si>
    <t>101948</t>
  </si>
  <si>
    <t>3.24</t>
  </si>
  <si>
    <t>城镇老旧小区改造
公立医院</t>
  </si>
  <si>
    <t>2023年四川省城乡基础设施建设专项债券（二十八期）-2023年四川省政府专项债券（二十九期）</t>
  </si>
  <si>
    <t>2305782</t>
  </si>
  <si>
    <t>2023-07-20</t>
  </si>
  <si>
    <t>经济林建设</t>
  </si>
  <si>
    <t>2024年四川省政府专项债券（二十一期）</t>
  </si>
  <si>
    <t>2024-08-29</t>
  </si>
  <si>
    <t>2024年四川省政府专项债券（二十二期）</t>
  </si>
  <si>
    <t>2405832</t>
  </si>
  <si>
    <t>其他农林水利建设</t>
  </si>
  <si>
    <t>2024年四川省政府专项债券（二十三期）</t>
  </si>
  <si>
    <t>2405833</t>
  </si>
  <si>
    <t>城镇老旧小区改造
其他农村建设</t>
  </si>
  <si>
    <t>2024年四川省政府专项债券（二十六期）</t>
  </si>
  <si>
    <t>2405836</t>
  </si>
  <si>
    <t>饮水工程</t>
  </si>
  <si>
    <t>2024年四川省政府专项债券（三十三期）</t>
  </si>
  <si>
    <t>2024-09-26</t>
  </si>
  <si>
    <t>其他农村建设
饮水工程</t>
  </si>
  <si>
    <t>表3</t>
  </si>
  <si>
    <t>截至2024年末新增地方政府一般债券资金收支情况表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</si>
  <si>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</si>
  <si>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</si>
  <si>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</si>
  <si>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</si>
  <si>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</si>
  <si>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</si>
  <si>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r>
      <rPr>
        <sz val="12"/>
        <rFont val="Arial"/>
        <charset val="0"/>
      </rPr>
      <t>2015</t>
    </r>
    <r>
      <rPr>
        <sz val="12"/>
        <rFont val="宋体"/>
        <charset val="0"/>
      </rPr>
      <t>年四川省政府一般债券（四期）</t>
    </r>
  </si>
  <si>
    <t>214交通运输支出</t>
  </si>
  <si>
    <t>221住房保障支出</t>
  </si>
  <si>
    <r>
      <rPr>
        <sz val="12"/>
        <rFont val="Arial"/>
        <charset val="0"/>
      </rPr>
      <t>2016</t>
    </r>
    <r>
      <rPr>
        <sz val="12"/>
        <rFont val="宋体"/>
        <charset val="0"/>
      </rPr>
      <t>年四川省政府一般债券（十二期）</t>
    </r>
  </si>
  <si>
    <t>205</t>
  </si>
  <si>
    <t>213农林水支出</t>
  </si>
  <si>
    <t>206</t>
  </si>
  <si>
    <r>
      <rPr>
        <sz val="12"/>
        <rFont val="Arial"/>
        <charset val="0"/>
      </rPr>
      <t>2017</t>
    </r>
    <r>
      <rPr>
        <sz val="12"/>
        <rFont val="宋体"/>
        <charset val="0"/>
      </rPr>
      <t>年四川省政府一般债券（十二期）</t>
    </r>
  </si>
  <si>
    <r>
      <rPr>
        <sz val="12"/>
        <rFont val="Arial"/>
        <charset val="0"/>
      </rPr>
      <t>2017</t>
    </r>
    <r>
      <rPr>
        <sz val="12"/>
        <rFont val="宋体"/>
        <charset val="0"/>
      </rPr>
      <t>年四川省政府一般债券（十六期）</t>
    </r>
  </si>
  <si>
    <t>208</t>
  </si>
  <si>
    <t>201</t>
  </si>
  <si>
    <t>204</t>
  </si>
  <si>
    <t>205教育支出</t>
  </si>
  <si>
    <t>224灾害防治及应急管理支出</t>
  </si>
  <si>
    <t>210</t>
  </si>
  <si>
    <r>
      <rPr>
        <sz val="12"/>
        <rFont val="Arial"/>
        <charset val="0"/>
      </rPr>
      <t>2023</t>
    </r>
    <r>
      <rPr>
        <sz val="12"/>
        <rFont val="宋体"/>
        <charset val="0"/>
      </rPr>
      <t>年四川省政府一般债券（二期）</t>
    </r>
  </si>
  <si>
    <r>
      <rPr>
        <sz val="12"/>
        <rFont val="Arial"/>
        <charset val="0"/>
      </rPr>
      <t>2023</t>
    </r>
    <r>
      <rPr>
        <sz val="12"/>
        <rFont val="宋体"/>
        <charset val="0"/>
      </rPr>
      <t>年四川省政府一般债券（三期）</t>
    </r>
  </si>
  <si>
    <t>表4</t>
  </si>
  <si>
    <t>截至2024年末新增地方政府专项债券资金收支情况表</t>
  </si>
  <si>
    <t>截至2024年末新增专项债券资金收入</t>
  </si>
  <si>
    <t>截至2024年末新增专项债券资金安排的支出</t>
  </si>
  <si>
    <t>229其他支出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</si>
</sst>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_ "/>
    <numFmt numFmtId="178" formatCode="yyyy\-m\-d"/>
  </numFmts>
  <fonts count="42">
    <font>
      <sz val="11"/>
      <color indexed="8"/>
      <name val="宋体"/>
      <charset val="1"/>
      <scheme val="minor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name val="SimSun"/>
      <charset val="134"/>
    </font>
    <font>
      <sz val="11"/>
      <color indexed="8"/>
      <name val="仿宋_GB2312"/>
      <charset val="134"/>
    </font>
    <font>
      <sz val="12"/>
      <name val="Arial"/>
      <charset val="0"/>
    </font>
    <font>
      <sz val="12"/>
      <name val="SimSun"/>
      <charset val="134"/>
    </font>
    <font>
      <sz val="9"/>
      <name val="SimSun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.75"/>
      <color rgb="FF000000"/>
      <name val="helvetica"/>
      <charset val="1"/>
    </font>
    <font>
      <sz val="11"/>
      <name val="宋体"/>
      <charset val="1"/>
      <scheme val="minor"/>
    </font>
    <font>
      <sz val="20"/>
      <name val="黑体"/>
      <charset val="134"/>
    </font>
    <font>
      <b/>
      <sz val="11"/>
      <name val="仿宋_GB2312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0"/>
    </font>
    <font>
      <sz val="10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2" borderId="2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5" borderId="25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5" fillId="20" borderId="28" applyNumberFormat="0" applyAlignment="0" applyProtection="0">
      <alignment vertical="center"/>
    </xf>
    <xf numFmtId="0" fontId="28" fillId="20" borderId="23" applyNumberFormat="0" applyAlignment="0" applyProtection="0">
      <alignment vertical="center"/>
    </xf>
    <xf numFmtId="0" fontId="36" fillId="27" borderId="29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1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 wrapText="1"/>
    </xf>
    <xf numFmtId="176" fontId="17" fillId="0" borderId="1" xfId="49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176" fontId="13" fillId="0" borderId="1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3" fillId="0" borderId="2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xSplit="1" ySplit="6" topLeftCell="B16" activePane="bottomRight" state="frozen"/>
      <selection/>
      <selection pane="topRight"/>
      <selection pane="bottomLeft"/>
      <selection pane="bottomRight" activeCell="D1" sqref="D$1:D$1048576"/>
    </sheetView>
  </sheetViews>
  <sheetFormatPr defaultColWidth="10" defaultRowHeight="13.5"/>
  <cols>
    <col min="1" max="1" width="32.75" style="71" customWidth="1"/>
    <col min="2" max="2" width="8.38333333333333" style="71" customWidth="1"/>
    <col min="3" max="3" width="8.88333333333333" style="69" customWidth="1"/>
    <col min="4" max="4" width="8.13333333333333" style="72" customWidth="1"/>
    <col min="5" max="5" width="15.75" style="69" customWidth="1"/>
    <col min="6" max="6" width="8.13333333333333" style="72" customWidth="1"/>
    <col min="7" max="7" width="8.13333333333333" style="71" customWidth="1"/>
    <col min="8" max="8" width="8.13333333333333" style="69" customWidth="1"/>
    <col min="9" max="9" width="11.8833333333333" style="69" customWidth="1"/>
    <col min="10" max="10" width="8.13333333333333" style="69" customWidth="1"/>
    <col min="11" max="11" width="15.1333333333333" style="69" customWidth="1"/>
    <col min="12" max="12" width="10" style="69" customWidth="1"/>
    <col min="13" max="13" width="9.75" style="69" customWidth="1"/>
    <col min="14" max="16384" width="10" style="69"/>
  </cols>
  <sheetData>
    <row r="1" ht="27.95" customHeight="1" spans="1:12">
      <c r="A1" s="73" t="s">
        <v>0</v>
      </c>
      <c r="L1" s="104"/>
    </row>
    <row r="2" ht="27.95" customHeight="1" spans="1:1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ht="27.95" customHeight="1" spans="1:1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14.25" customHeight="1" spans="1:12">
      <c r="A4" s="33"/>
      <c r="B4" s="33"/>
      <c r="C4" s="32"/>
      <c r="D4" s="33"/>
      <c r="E4" s="32"/>
      <c r="F4" s="33"/>
      <c r="G4" s="33"/>
      <c r="H4" s="75"/>
      <c r="I4" s="32"/>
      <c r="J4" s="32"/>
      <c r="K4" s="32"/>
      <c r="L4" s="60" t="s">
        <v>2</v>
      </c>
    </row>
    <row r="5" ht="33" customHeight="1" spans="1:12">
      <c r="A5" s="35" t="s">
        <v>3</v>
      </c>
      <c r="B5" s="36"/>
      <c r="C5" s="36"/>
      <c r="D5" s="36"/>
      <c r="E5" s="36"/>
      <c r="F5" s="36"/>
      <c r="G5" s="76"/>
      <c r="H5" s="77" t="s">
        <v>4</v>
      </c>
      <c r="I5" s="105"/>
      <c r="J5" s="106" t="s">
        <v>5</v>
      </c>
      <c r="K5" s="107"/>
      <c r="L5" s="7" t="s">
        <v>6</v>
      </c>
    </row>
    <row r="6" ht="33" customHeight="1" spans="1:12">
      <c r="A6" s="7" t="s">
        <v>7</v>
      </c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8"/>
      <c r="I6" s="108" t="s">
        <v>14</v>
      </c>
      <c r="J6" s="109"/>
      <c r="K6" s="110" t="s">
        <v>14</v>
      </c>
      <c r="L6" s="7"/>
    </row>
    <row r="7" s="69" customFormat="1" ht="45" customHeight="1" spans="1:12">
      <c r="A7" s="66" t="s">
        <v>15</v>
      </c>
      <c r="B7" s="7" t="s">
        <v>16</v>
      </c>
      <c r="C7" s="12" t="s">
        <v>17</v>
      </c>
      <c r="D7" s="79">
        <v>0.015</v>
      </c>
      <c r="E7" s="55" t="s">
        <v>18</v>
      </c>
      <c r="F7" s="7">
        <v>3.62</v>
      </c>
      <c r="G7" s="80" t="s">
        <v>19</v>
      </c>
      <c r="H7" s="81">
        <v>16.2</v>
      </c>
      <c r="I7" s="81">
        <v>0.1</v>
      </c>
      <c r="J7" s="81">
        <v>0.1</v>
      </c>
      <c r="K7" s="79">
        <v>0.015</v>
      </c>
      <c r="L7" s="79"/>
    </row>
    <row r="8" s="69" customFormat="1" ht="45" customHeight="1" spans="1:12">
      <c r="A8" s="66" t="s">
        <v>20</v>
      </c>
      <c r="B8" s="7" t="s">
        <v>21</v>
      </c>
      <c r="C8" s="12" t="s">
        <v>17</v>
      </c>
      <c r="D8" s="79">
        <v>0.009</v>
      </c>
      <c r="E8" s="55" t="s">
        <v>22</v>
      </c>
      <c r="F8" s="7">
        <v>3.56</v>
      </c>
      <c r="G8" s="80" t="s">
        <v>23</v>
      </c>
      <c r="H8" s="81">
        <v>0.009</v>
      </c>
      <c r="I8" s="81">
        <v>0.009</v>
      </c>
      <c r="J8" s="81">
        <v>0.009</v>
      </c>
      <c r="K8" s="79">
        <v>0.009</v>
      </c>
      <c r="L8" s="79"/>
    </row>
    <row r="9" s="69" customFormat="1" ht="45" customHeight="1" spans="1:12">
      <c r="A9" s="66" t="s">
        <v>24</v>
      </c>
      <c r="B9" s="7" t="s">
        <v>25</v>
      </c>
      <c r="C9" s="12" t="s">
        <v>17</v>
      </c>
      <c r="D9" s="79">
        <v>0.051</v>
      </c>
      <c r="E9" s="55" t="s">
        <v>26</v>
      </c>
      <c r="F9" s="7" t="s">
        <v>27</v>
      </c>
      <c r="G9" s="80" t="s">
        <v>19</v>
      </c>
      <c r="H9" s="82">
        <f>0.5012+0.01</f>
        <v>0.5112</v>
      </c>
      <c r="I9" s="79">
        <v>0.051</v>
      </c>
      <c r="J9" s="82">
        <f>0.3674+0.01</f>
        <v>0.3774</v>
      </c>
      <c r="K9" s="79">
        <v>0.051</v>
      </c>
      <c r="L9" s="79"/>
    </row>
    <row r="10" s="69" customFormat="1" ht="45" customHeight="1" spans="1:12">
      <c r="A10" s="66" t="s">
        <v>28</v>
      </c>
      <c r="B10" s="7" t="s">
        <v>29</v>
      </c>
      <c r="C10" s="12" t="s">
        <v>17</v>
      </c>
      <c r="D10" s="79">
        <v>0.06</v>
      </c>
      <c r="E10" s="55" t="s">
        <v>30</v>
      </c>
      <c r="F10" s="7" t="s">
        <v>31</v>
      </c>
      <c r="G10" s="80" t="s">
        <v>19</v>
      </c>
      <c r="H10" s="83">
        <v>205.21</v>
      </c>
      <c r="I10" s="81">
        <v>0.6</v>
      </c>
      <c r="J10" s="81">
        <v>0.24</v>
      </c>
      <c r="K10" s="79">
        <v>0.06</v>
      </c>
      <c r="L10" s="79"/>
    </row>
    <row r="11" s="69" customFormat="1" ht="45" customHeight="1" spans="1:12">
      <c r="A11" s="66" t="s">
        <v>32</v>
      </c>
      <c r="B11" s="7" t="s">
        <v>33</v>
      </c>
      <c r="C11" s="12" t="s">
        <v>17</v>
      </c>
      <c r="D11" s="84">
        <v>0.003</v>
      </c>
      <c r="E11" s="55" t="s">
        <v>34</v>
      </c>
      <c r="F11" s="7" t="s">
        <v>35</v>
      </c>
      <c r="G11" s="80" t="s">
        <v>19</v>
      </c>
      <c r="H11" s="85">
        <v>0.0029</v>
      </c>
      <c r="I11" s="84">
        <v>0.003</v>
      </c>
      <c r="J11" s="85">
        <v>0.0029</v>
      </c>
      <c r="K11" s="84">
        <v>0.003</v>
      </c>
      <c r="L11" s="79"/>
    </row>
    <row r="12" s="69" customFormat="1" ht="45" customHeight="1" spans="1:12">
      <c r="A12" s="66" t="s">
        <v>36</v>
      </c>
      <c r="B12" s="7" t="s">
        <v>37</v>
      </c>
      <c r="C12" s="12" t="s">
        <v>17</v>
      </c>
      <c r="D12" s="79">
        <v>0.144</v>
      </c>
      <c r="E12" s="86">
        <v>43332</v>
      </c>
      <c r="F12" s="7" t="s">
        <v>38</v>
      </c>
      <c r="G12" s="80" t="s">
        <v>39</v>
      </c>
      <c r="H12" s="87">
        <v>0.5631</v>
      </c>
      <c r="I12" s="87">
        <v>0.24395</v>
      </c>
      <c r="J12" s="87">
        <v>0.274</v>
      </c>
      <c r="K12" s="79">
        <v>0.144</v>
      </c>
      <c r="L12" s="87"/>
    </row>
    <row r="13" s="69" customFormat="1" ht="45" customHeight="1" spans="1:12">
      <c r="A13" s="66" t="s">
        <v>40</v>
      </c>
      <c r="B13" s="7" t="s">
        <v>41</v>
      </c>
      <c r="C13" s="12" t="s">
        <v>17</v>
      </c>
      <c r="D13" s="79">
        <v>0.1287</v>
      </c>
      <c r="E13" s="12" t="s">
        <v>42</v>
      </c>
      <c r="F13" s="7" t="s">
        <v>43</v>
      </c>
      <c r="G13" s="80" t="s">
        <v>39</v>
      </c>
      <c r="H13" s="87">
        <v>0.41365</v>
      </c>
      <c r="I13" s="87">
        <v>0.35685</v>
      </c>
      <c r="J13" s="87">
        <v>0.41365</v>
      </c>
      <c r="K13" s="79">
        <v>0.1287</v>
      </c>
      <c r="L13" s="87"/>
    </row>
    <row r="14" s="69" customFormat="1" ht="45" customHeight="1" spans="1:12">
      <c r="A14" s="66" t="s">
        <v>44</v>
      </c>
      <c r="B14" s="7" t="s">
        <v>45</v>
      </c>
      <c r="C14" s="12" t="s">
        <v>17</v>
      </c>
      <c r="D14" s="79">
        <v>0.0451</v>
      </c>
      <c r="E14" s="12" t="s">
        <v>46</v>
      </c>
      <c r="F14" s="7" t="s">
        <v>47</v>
      </c>
      <c r="G14" s="80" t="s">
        <v>39</v>
      </c>
      <c r="H14" s="87">
        <v>0.1096</v>
      </c>
      <c r="I14" s="87">
        <v>0.0451</v>
      </c>
      <c r="J14" s="87">
        <v>0.0451</v>
      </c>
      <c r="K14" s="79">
        <v>0.0451</v>
      </c>
      <c r="L14" s="87"/>
    </row>
    <row r="15" s="70" customFormat="1" ht="45" customHeight="1" spans="1:12">
      <c r="A15" s="66" t="s">
        <v>48</v>
      </c>
      <c r="B15" s="7" t="s">
        <v>49</v>
      </c>
      <c r="C15" s="88" t="s">
        <v>17</v>
      </c>
      <c r="D15" s="79">
        <v>0.01</v>
      </c>
      <c r="E15" s="88" t="s">
        <v>50</v>
      </c>
      <c r="F15" s="7" t="s">
        <v>51</v>
      </c>
      <c r="G15" s="80" t="s">
        <v>23</v>
      </c>
      <c r="H15" s="87">
        <v>0.042141</v>
      </c>
      <c r="I15" s="81">
        <v>0.023</v>
      </c>
      <c r="J15" s="81">
        <v>0.01</v>
      </c>
      <c r="K15" s="79">
        <v>0.01</v>
      </c>
      <c r="L15" s="81"/>
    </row>
    <row r="16" s="71" customFormat="1" ht="45" customHeight="1" spans="1:12">
      <c r="A16" s="66" t="s">
        <v>52</v>
      </c>
      <c r="B16" s="7" t="s">
        <v>53</v>
      </c>
      <c r="C16" s="48" t="s">
        <v>17</v>
      </c>
      <c r="D16" s="79">
        <v>0.0385</v>
      </c>
      <c r="E16" s="48" t="s">
        <v>54</v>
      </c>
      <c r="F16" s="7" t="s">
        <v>55</v>
      </c>
      <c r="G16" s="80" t="s">
        <v>23</v>
      </c>
      <c r="H16" s="87">
        <v>0.1813</v>
      </c>
      <c r="I16" s="87">
        <v>0.0385</v>
      </c>
      <c r="J16" s="87">
        <v>0.1426935</v>
      </c>
      <c r="K16" s="79">
        <v>0.0385</v>
      </c>
      <c r="L16" s="87"/>
    </row>
    <row r="17" s="69" customFormat="1" ht="45" customHeight="1" spans="1:12">
      <c r="A17" s="66" t="s">
        <v>56</v>
      </c>
      <c r="B17" s="7" t="s">
        <v>57</v>
      </c>
      <c r="C17" s="48" t="s">
        <v>17</v>
      </c>
      <c r="D17" s="79">
        <v>0.05</v>
      </c>
      <c r="E17" s="48" t="s">
        <v>58</v>
      </c>
      <c r="F17" s="7" t="s">
        <v>59</v>
      </c>
      <c r="G17" s="80" t="s">
        <v>23</v>
      </c>
      <c r="H17" s="89">
        <v>205.21</v>
      </c>
      <c r="I17" s="89">
        <v>0.6</v>
      </c>
      <c r="J17" s="89">
        <v>0.29</v>
      </c>
      <c r="K17" s="79">
        <v>0.05</v>
      </c>
      <c r="L17" s="87"/>
    </row>
    <row r="18" s="69" customFormat="1" ht="45" customHeight="1" spans="1:12">
      <c r="A18" s="66" t="s">
        <v>60</v>
      </c>
      <c r="B18" s="7" t="s">
        <v>61</v>
      </c>
      <c r="C18" s="48" t="s">
        <v>17</v>
      </c>
      <c r="D18" s="90">
        <v>0.1</v>
      </c>
      <c r="E18" s="39" t="s">
        <v>62</v>
      </c>
      <c r="F18" s="91" t="s">
        <v>63</v>
      </c>
      <c r="G18" s="92" t="s">
        <v>39</v>
      </c>
      <c r="H18" s="93">
        <v>209.45</v>
      </c>
      <c r="I18" s="93">
        <v>2.59</v>
      </c>
      <c r="J18" s="93">
        <v>0.39</v>
      </c>
      <c r="K18" s="90">
        <v>0.1</v>
      </c>
      <c r="L18" s="87"/>
    </row>
    <row r="19" s="71" customFormat="1" ht="52" customHeight="1" spans="1:12">
      <c r="A19" s="94" t="s">
        <v>64</v>
      </c>
      <c r="B19" s="56" t="s">
        <v>65</v>
      </c>
      <c r="C19" s="48" t="s">
        <v>17</v>
      </c>
      <c r="D19" s="95">
        <v>0.155</v>
      </c>
      <c r="E19" s="55" t="s">
        <v>66</v>
      </c>
      <c r="F19" s="88">
        <v>2.57</v>
      </c>
      <c r="G19" s="96" t="s">
        <v>39</v>
      </c>
      <c r="H19" s="88">
        <v>210.51</v>
      </c>
      <c r="I19" s="87">
        <f>2.59+0.16</f>
        <v>2.75</v>
      </c>
      <c r="J19" s="81">
        <v>0.545</v>
      </c>
      <c r="K19" s="81">
        <v>0.155</v>
      </c>
      <c r="L19" s="88"/>
    </row>
    <row r="20" s="69" customFormat="1" ht="49" customHeight="1" spans="1:12">
      <c r="A20" s="97" t="s">
        <v>67</v>
      </c>
      <c r="B20" s="98">
        <v>198929</v>
      </c>
      <c r="C20" s="48" t="s">
        <v>17</v>
      </c>
      <c r="D20" s="95">
        <v>0.065</v>
      </c>
      <c r="E20" s="55" t="s">
        <v>66</v>
      </c>
      <c r="F20" s="99">
        <v>2.59</v>
      </c>
      <c r="G20" s="96" t="s">
        <v>23</v>
      </c>
      <c r="H20" s="100">
        <v>1.055</v>
      </c>
      <c r="I20" s="88">
        <v>0.16</v>
      </c>
      <c r="J20" s="88">
        <v>0.16</v>
      </c>
      <c r="K20" s="81">
        <v>0.065</v>
      </c>
      <c r="L20" s="111"/>
    </row>
    <row r="21" s="69" customFormat="1" ht="49" customHeight="1" spans="1:12">
      <c r="A21" s="97" t="s">
        <v>68</v>
      </c>
      <c r="B21" s="98">
        <v>2405853</v>
      </c>
      <c r="C21" s="48" t="s">
        <v>17</v>
      </c>
      <c r="D21" s="101">
        <v>0.15</v>
      </c>
      <c r="E21" s="55" t="s">
        <v>69</v>
      </c>
      <c r="F21" s="99">
        <v>2.18</v>
      </c>
      <c r="G21" s="88" t="s">
        <v>23</v>
      </c>
      <c r="H21" s="102">
        <v>210.51</v>
      </c>
      <c r="I21" s="87">
        <f>2.59+0.16</f>
        <v>2.75</v>
      </c>
      <c r="J21" s="81">
        <f>0.545+0.15</f>
        <v>0.695</v>
      </c>
      <c r="K21" s="88">
        <v>0.15</v>
      </c>
      <c r="L21" s="102"/>
    </row>
    <row r="22" spans="1:1">
      <c r="A22" s="103"/>
    </row>
  </sheetData>
  <mergeCells count="5">
    <mergeCell ref="A3:L3"/>
    <mergeCell ref="A5:G5"/>
    <mergeCell ref="H5:I5"/>
    <mergeCell ref="J5:K5"/>
    <mergeCell ref="L5:L6"/>
  </mergeCells>
  <printOptions horizontalCentered="1"/>
  <pageMargins left="0.393055555555556" right="0.393055555555556" top="0.393055555555556" bottom="0.39305555555555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="85" zoomScaleNormal="85" workbookViewId="0">
      <pane xSplit="1" ySplit="5" topLeftCell="B9" activePane="bottomRight" state="frozen"/>
      <selection/>
      <selection pane="topRight"/>
      <selection pane="bottomLeft"/>
      <selection pane="bottomRight" activeCell="M6" sqref="M6:M28"/>
    </sheetView>
  </sheetViews>
  <sheetFormatPr defaultColWidth="10" defaultRowHeight="13.5"/>
  <cols>
    <col min="1" max="1" width="41.1083333333333" style="1" customWidth="1"/>
    <col min="2" max="2" width="9.13333333333333" style="2" customWidth="1"/>
    <col min="3" max="3" width="19.3833333333333" style="1" customWidth="1"/>
    <col min="4" max="4" width="9.13333333333333" style="1" customWidth="1"/>
    <col min="5" max="5" width="12.75" style="1" customWidth="1"/>
    <col min="6" max="7" width="9.13333333333333" style="1" customWidth="1"/>
    <col min="8" max="8" width="25.6666666666667" style="1" customWidth="1"/>
    <col min="9" max="11" width="9.13333333333333" style="1" customWidth="1"/>
    <col min="12" max="12" width="10.3333333333333" style="1" customWidth="1"/>
    <col min="13" max="13" width="15.225" style="1" customWidth="1"/>
    <col min="14" max="14" width="13.8833333333333" style="1" customWidth="1"/>
    <col min="15" max="15" width="10" style="31"/>
    <col min="16" max="16384" width="10" style="1"/>
  </cols>
  <sheetData>
    <row r="1" ht="24.95" customHeight="1" spans="1:14">
      <c r="A1" s="3" t="s">
        <v>70</v>
      </c>
      <c r="N1" s="59"/>
    </row>
    <row r="2" ht="27.95" customHeight="1" spans="1:14">
      <c r="A2" s="5" t="s">
        <v>71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4.25" customHeight="1" spans="1:14">
      <c r="A3" s="32"/>
      <c r="B3" s="33"/>
      <c r="C3" s="32"/>
      <c r="D3" s="32"/>
      <c r="E3" s="32"/>
      <c r="F3" s="32"/>
      <c r="G3" s="32"/>
      <c r="H3" s="34"/>
      <c r="I3" s="34"/>
      <c r="J3" s="32"/>
      <c r="K3" s="32"/>
      <c r="L3" s="32"/>
      <c r="M3" s="34"/>
      <c r="N3" s="60" t="s">
        <v>2</v>
      </c>
    </row>
    <row r="4" ht="30" customHeight="1" spans="1:14">
      <c r="A4" s="35" t="s">
        <v>3</v>
      </c>
      <c r="B4" s="36"/>
      <c r="C4" s="36"/>
      <c r="D4" s="36"/>
      <c r="E4" s="36"/>
      <c r="F4" s="36"/>
      <c r="G4" s="36"/>
      <c r="H4" s="37" t="s">
        <v>72</v>
      </c>
      <c r="I4" s="7" t="s">
        <v>4</v>
      </c>
      <c r="J4" s="7"/>
      <c r="K4" s="7" t="s">
        <v>5</v>
      </c>
      <c r="L4" s="7"/>
      <c r="M4" s="7" t="s">
        <v>73</v>
      </c>
      <c r="N4" s="7" t="s">
        <v>6</v>
      </c>
    </row>
    <row r="5" ht="48" customHeight="1" spans="1:14">
      <c r="A5" s="7" t="s">
        <v>7</v>
      </c>
      <c r="B5" s="7" t="s">
        <v>74</v>
      </c>
      <c r="C5" s="7" t="s">
        <v>9</v>
      </c>
      <c r="D5" s="7" t="s">
        <v>10</v>
      </c>
      <c r="E5" s="7" t="s">
        <v>11</v>
      </c>
      <c r="F5" s="7" t="s">
        <v>12</v>
      </c>
      <c r="G5" s="35" t="s">
        <v>13</v>
      </c>
      <c r="H5" s="37"/>
      <c r="I5" s="7"/>
      <c r="J5" s="7" t="s">
        <v>14</v>
      </c>
      <c r="K5" s="7"/>
      <c r="L5" s="7" t="s">
        <v>14</v>
      </c>
      <c r="M5" s="7"/>
      <c r="N5" s="7"/>
    </row>
    <row r="6" s="1" customFormat="1" ht="84" customHeight="1" spans="1:15">
      <c r="A6" s="38" t="s">
        <v>75</v>
      </c>
      <c r="B6" s="39" t="s">
        <v>76</v>
      </c>
      <c r="C6" s="38" t="s">
        <v>77</v>
      </c>
      <c r="D6" s="40">
        <v>0.3</v>
      </c>
      <c r="E6" s="38" t="s">
        <v>78</v>
      </c>
      <c r="F6" s="41" t="s">
        <v>79</v>
      </c>
      <c r="G6" s="42" t="s">
        <v>23</v>
      </c>
      <c r="H6" s="43" t="s">
        <v>80</v>
      </c>
      <c r="I6" s="61">
        <v>2.55</v>
      </c>
      <c r="J6" s="61">
        <v>2</v>
      </c>
      <c r="K6" s="40">
        <v>0.75</v>
      </c>
      <c r="L6" s="40">
        <v>0.3</v>
      </c>
      <c r="M6" s="62">
        <v>0.1019913989</v>
      </c>
      <c r="N6" s="63"/>
      <c r="O6" s="31"/>
    </row>
    <row r="7" s="1" customFormat="1" ht="84" customHeight="1" spans="1:15">
      <c r="A7" s="13" t="s">
        <v>81</v>
      </c>
      <c r="B7" s="14" t="s">
        <v>82</v>
      </c>
      <c r="C7" s="44" t="s">
        <v>83</v>
      </c>
      <c r="D7" s="44">
        <v>0.2</v>
      </c>
      <c r="E7" s="44" t="s">
        <v>84</v>
      </c>
      <c r="F7" s="45" t="s">
        <v>85</v>
      </c>
      <c r="G7" s="46" t="s">
        <v>23</v>
      </c>
      <c r="H7" s="13" t="s">
        <v>80</v>
      </c>
      <c r="I7" s="44">
        <v>2.55</v>
      </c>
      <c r="J7" s="44">
        <v>2</v>
      </c>
      <c r="K7" s="44">
        <v>0.75</v>
      </c>
      <c r="L7" s="44">
        <v>0.2</v>
      </c>
      <c r="M7" s="64"/>
      <c r="N7" s="65"/>
      <c r="O7" s="31"/>
    </row>
    <row r="8" s="1" customFormat="1" ht="84" customHeight="1" spans="1:15">
      <c r="A8" s="47" t="s">
        <v>86</v>
      </c>
      <c r="B8" s="48" t="s">
        <v>87</v>
      </c>
      <c r="C8" s="47" t="s">
        <v>83</v>
      </c>
      <c r="D8" s="49">
        <v>0.5</v>
      </c>
      <c r="E8" s="47" t="s">
        <v>88</v>
      </c>
      <c r="F8" s="50" t="s">
        <v>89</v>
      </c>
      <c r="G8" s="51" t="s">
        <v>23</v>
      </c>
      <c r="H8" s="44" t="s">
        <v>90</v>
      </c>
      <c r="I8" s="61">
        <v>5</v>
      </c>
      <c r="J8" s="61">
        <v>2.5</v>
      </c>
      <c r="K8" s="49">
        <v>0.5</v>
      </c>
      <c r="L8" s="49">
        <v>0.5</v>
      </c>
      <c r="M8" s="61">
        <v>0.4077143681</v>
      </c>
      <c r="N8" s="66"/>
      <c r="O8" s="31"/>
    </row>
    <row r="9" s="1" customFormat="1" ht="84" customHeight="1" spans="1:15">
      <c r="A9" s="47" t="s">
        <v>91</v>
      </c>
      <c r="B9" s="48" t="s">
        <v>92</v>
      </c>
      <c r="C9" s="47" t="s">
        <v>93</v>
      </c>
      <c r="D9" s="49">
        <v>0.5</v>
      </c>
      <c r="E9" s="47" t="s">
        <v>94</v>
      </c>
      <c r="F9" s="50" t="s">
        <v>95</v>
      </c>
      <c r="G9" s="51" t="s">
        <v>23</v>
      </c>
      <c r="H9" s="44" t="s">
        <v>96</v>
      </c>
      <c r="I9" s="61">
        <v>2.5</v>
      </c>
      <c r="J9" s="61">
        <v>2.5</v>
      </c>
      <c r="K9" s="49">
        <v>0</v>
      </c>
      <c r="L9" s="49">
        <v>0.5</v>
      </c>
      <c r="M9" s="61">
        <v>0.06125</v>
      </c>
      <c r="N9" s="67"/>
      <c r="O9" s="31"/>
    </row>
    <row r="10" ht="84" customHeight="1" spans="1:14">
      <c r="A10" s="47" t="s">
        <v>97</v>
      </c>
      <c r="B10" s="48" t="s">
        <v>98</v>
      </c>
      <c r="C10" s="47" t="s">
        <v>83</v>
      </c>
      <c r="D10" s="49">
        <v>0.5</v>
      </c>
      <c r="E10" s="47" t="s">
        <v>99</v>
      </c>
      <c r="F10" s="50" t="s">
        <v>100</v>
      </c>
      <c r="G10" s="51" t="s">
        <v>23</v>
      </c>
      <c r="H10" s="44" t="s">
        <v>90</v>
      </c>
      <c r="I10" s="61">
        <v>5</v>
      </c>
      <c r="J10" s="61">
        <v>2.5</v>
      </c>
      <c r="K10" s="49">
        <v>1.4</v>
      </c>
      <c r="L10" s="49">
        <v>0.5</v>
      </c>
      <c r="M10" s="61">
        <v>0</v>
      </c>
      <c r="N10" s="53"/>
    </row>
    <row r="11" s="1" customFormat="1" ht="84" customHeight="1" spans="1:15">
      <c r="A11" s="47" t="s">
        <v>101</v>
      </c>
      <c r="B11" s="48" t="s">
        <v>102</v>
      </c>
      <c r="C11" s="47" t="s">
        <v>83</v>
      </c>
      <c r="D11" s="49">
        <v>0.25</v>
      </c>
      <c r="E11" s="47" t="s">
        <v>103</v>
      </c>
      <c r="F11" s="50" t="s">
        <v>104</v>
      </c>
      <c r="G11" s="51" t="s">
        <v>23</v>
      </c>
      <c r="H11" s="13" t="s">
        <v>80</v>
      </c>
      <c r="I11" s="61">
        <v>2.55</v>
      </c>
      <c r="J11" s="61">
        <v>2</v>
      </c>
      <c r="K11" s="49">
        <v>0.75</v>
      </c>
      <c r="L11" s="49">
        <v>0.25</v>
      </c>
      <c r="M11" s="61">
        <v>0</v>
      </c>
      <c r="N11" s="53"/>
      <c r="O11" s="31"/>
    </row>
    <row r="12" ht="84" customHeight="1" spans="1:14">
      <c r="A12" s="47" t="s">
        <v>105</v>
      </c>
      <c r="B12" s="48" t="s">
        <v>106</v>
      </c>
      <c r="C12" s="47" t="s">
        <v>83</v>
      </c>
      <c r="D12" s="49">
        <v>0.25</v>
      </c>
      <c r="E12" s="47" t="s">
        <v>103</v>
      </c>
      <c r="F12" s="50" t="s">
        <v>107</v>
      </c>
      <c r="G12" s="51" t="s">
        <v>108</v>
      </c>
      <c r="H12" s="44" t="s">
        <v>109</v>
      </c>
      <c r="I12" s="61">
        <v>0.5</v>
      </c>
      <c r="J12" s="61">
        <v>0.25</v>
      </c>
      <c r="K12" s="49">
        <v>0.25001</v>
      </c>
      <c r="L12" s="49">
        <v>0.25</v>
      </c>
      <c r="M12" s="61">
        <v>0</v>
      </c>
      <c r="N12" s="53"/>
    </row>
    <row r="13" ht="84" customHeight="1" spans="1:14">
      <c r="A13" s="47" t="s">
        <v>110</v>
      </c>
      <c r="B13" s="48" t="s">
        <v>111</v>
      </c>
      <c r="C13" s="47" t="s">
        <v>83</v>
      </c>
      <c r="D13" s="49">
        <v>0.7</v>
      </c>
      <c r="E13" s="47" t="s">
        <v>112</v>
      </c>
      <c r="F13" s="50" t="s">
        <v>113</v>
      </c>
      <c r="G13" s="51" t="s">
        <v>23</v>
      </c>
      <c r="H13" s="13" t="s">
        <v>114</v>
      </c>
      <c r="I13" s="61">
        <v>10.1</v>
      </c>
      <c r="J13" s="61">
        <v>2.84</v>
      </c>
      <c r="K13" s="49">
        <v>1.7</v>
      </c>
      <c r="L13" s="49">
        <v>0.7</v>
      </c>
      <c r="M13" s="61">
        <v>0</v>
      </c>
      <c r="N13" s="53"/>
    </row>
    <row r="14" s="1" customFormat="1" ht="84" customHeight="1" spans="1:15">
      <c r="A14" s="47" t="s">
        <v>115</v>
      </c>
      <c r="B14" s="48" t="s">
        <v>116</v>
      </c>
      <c r="C14" s="47" t="s">
        <v>83</v>
      </c>
      <c r="D14" s="49">
        <v>0.3</v>
      </c>
      <c r="E14" s="47" t="s">
        <v>112</v>
      </c>
      <c r="F14" s="50" t="s">
        <v>117</v>
      </c>
      <c r="G14" s="51" t="s">
        <v>118</v>
      </c>
      <c r="H14" s="44" t="s">
        <v>119</v>
      </c>
      <c r="I14" s="61">
        <v>1.905574</v>
      </c>
      <c r="J14" s="61">
        <v>0.95</v>
      </c>
      <c r="K14" s="49">
        <v>0.3</v>
      </c>
      <c r="L14" s="49">
        <v>0.3</v>
      </c>
      <c r="M14" s="61">
        <v>0.0012205427</v>
      </c>
      <c r="N14" s="53"/>
      <c r="O14" s="31"/>
    </row>
    <row r="15" ht="84" customHeight="1" spans="1:14">
      <c r="A15" s="47" t="s">
        <v>120</v>
      </c>
      <c r="B15" s="48" t="s">
        <v>121</v>
      </c>
      <c r="C15" s="47" t="s">
        <v>83</v>
      </c>
      <c r="D15" s="49">
        <v>1</v>
      </c>
      <c r="E15" s="47" t="s">
        <v>112</v>
      </c>
      <c r="F15" s="50" t="s">
        <v>113</v>
      </c>
      <c r="G15" s="51" t="s">
        <v>23</v>
      </c>
      <c r="H15" s="43" t="s">
        <v>90</v>
      </c>
      <c r="I15" s="61">
        <v>4.26</v>
      </c>
      <c r="J15" s="61">
        <v>2</v>
      </c>
      <c r="K15" s="49">
        <v>1</v>
      </c>
      <c r="L15" s="49">
        <v>1</v>
      </c>
      <c r="M15" s="61">
        <v>0.0006510252</v>
      </c>
      <c r="N15" s="53"/>
    </row>
    <row r="16" s="1" customFormat="1" ht="84" customHeight="1" spans="1:15">
      <c r="A16" s="47" t="s">
        <v>122</v>
      </c>
      <c r="B16" s="48" t="s">
        <v>123</v>
      </c>
      <c r="C16" s="47" t="s">
        <v>83</v>
      </c>
      <c r="D16" s="49">
        <v>0.5</v>
      </c>
      <c r="E16" s="47" t="s">
        <v>112</v>
      </c>
      <c r="F16" s="50" t="s">
        <v>27</v>
      </c>
      <c r="G16" s="51" t="s">
        <v>108</v>
      </c>
      <c r="H16" s="44" t="s">
        <v>124</v>
      </c>
      <c r="I16" s="61">
        <v>3</v>
      </c>
      <c r="J16" s="61">
        <v>2.1</v>
      </c>
      <c r="K16" s="49">
        <v>0.8</v>
      </c>
      <c r="L16" s="49">
        <v>0.5</v>
      </c>
      <c r="M16" s="61">
        <v>0.0031214166</v>
      </c>
      <c r="N16" s="53"/>
      <c r="O16" s="31"/>
    </row>
    <row r="17" ht="84" customHeight="1" spans="1:14">
      <c r="A17" s="47" t="s">
        <v>125</v>
      </c>
      <c r="B17" s="48" t="s">
        <v>126</v>
      </c>
      <c r="C17" s="47" t="s">
        <v>83</v>
      </c>
      <c r="D17" s="49">
        <v>0.3</v>
      </c>
      <c r="E17" s="47" t="s">
        <v>127</v>
      </c>
      <c r="F17" s="50" t="s">
        <v>128</v>
      </c>
      <c r="G17" s="51" t="s">
        <v>108</v>
      </c>
      <c r="H17" s="43" t="s">
        <v>124</v>
      </c>
      <c r="I17" s="61">
        <v>3</v>
      </c>
      <c r="J17" s="61">
        <v>2.1</v>
      </c>
      <c r="K17" s="49">
        <v>0.8</v>
      </c>
      <c r="L17" s="49">
        <v>0.3</v>
      </c>
      <c r="M17" s="61">
        <v>0</v>
      </c>
      <c r="N17" s="53"/>
    </row>
    <row r="18" ht="84" customHeight="1" spans="1:14">
      <c r="A18" s="47" t="s">
        <v>129</v>
      </c>
      <c r="B18" s="48" t="s">
        <v>130</v>
      </c>
      <c r="C18" s="47" t="s">
        <v>83</v>
      </c>
      <c r="D18" s="49">
        <v>0.24</v>
      </c>
      <c r="E18" s="47" t="s">
        <v>58</v>
      </c>
      <c r="F18" s="50" t="s">
        <v>59</v>
      </c>
      <c r="G18" s="51" t="s">
        <v>23</v>
      </c>
      <c r="H18" s="43" t="s">
        <v>90</v>
      </c>
      <c r="I18" s="61">
        <v>4.26</v>
      </c>
      <c r="J18" s="61">
        <v>2</v>
      </c>
      <c r="K18" s="61">
        <v>2</v>
      </c>
      <c r="L18" s="49">
        <v>0.24</v>
      </c>
      <c r="M18" s="61">
        <v>0</v>
      </c>
      <c r="N18" s="10"/>
    </row>
    <row r="19" s="1" customFormat="1" ht="84" customHeight="1" spans="1:15">
      <c r="A19" s="47" t="s">
        <v>131</v>
      </c>
      <c r="B19" s="48" t="s">
        <v>132</v>
      </c>
      <c r="C19" s="47" t="s">
        <v>83</v>
      </c>
      <c r="D19" s="49">
        <v>0.3</v>
      </c>
      <c r="E19" s="47" t="s">
        <v>58</v>
      </c>
      <c r="F19" s="50" t="s">
        <v>133</v>
      </c>
      <c r="G19" s="51" t="s">
        <v>118</v>
      </c>
      <c r="H19" s="43" t="s">
        <v>134</v>
      </c>
      <c r="I19" s="61">
        <v>1.905574</v>
      </c>
      <c r="J19" s="61">
        <v>0.95</v>
      </c>
      <c r="K19" s="61">
        <v>0.85</v>
      </c>
      <c r="L19" s="49">
        <v>0.3</v>
      </c>
      <c r="M19" s="61">
        <v>0</v>
      </c>
      <c r="N19" s="10"/>
      <c r="O19" s="31"/>
    </row>
    <row r="20" ht="84" customHeight="1" spans="1:14">
      <c r="A20" s="47" t="s">
        <v>135</v>
      </c>
      <c r="B20" s="48" t="s">
        <v>136</v>
      </c>
      <c r="C20" s="47" t="s">
        <v>83</v>
      </c>
      <c r="D20" s="49">
        <v>0.76</v>
      </c>
      <c r="E20" s="47" t="s">
        <v>137</v>
      </c>
      <c r="F20" s="50" t="s">
        <v>138</v>
      </c>
      <c r="G20" s="51" t="s">
        <v>23</v>
      </c>
      <c r="H20" s="43" t="s">
        <v>90</v>
      </c>
      <c r="I20" s="61">
        <v>4.26</v>
      </c>
      <c r="J20" s="61">
        <v>2</v>
      </c>
      <c r="K20" s="61">
        <v>2</v>
      </c>
      <c r="L20" s="49">
        <v>0.76</v>
      </c>
      <c r="M20" s="61">
        <v>0</v>
      </c>
      <c r="N20" s="10"/>
    </row>
    <row r="21" ht="84" customHeight="1" spans="1:14">
      <c r="A21" s="47" t="s">
        <v>139</v>
      </c>
      <c r="B21" s="48" t="s">
        <v>140</v>
      </c>
      <c r="C21" s="47" t="s">
        <v>83</v>
      </c>
      <c r="D21" s="49">
        <v>0.35</v>
      </c>
      <c r="E21" s="47" t="s">
        <v>137</v>
      </c>
      <c r="F21" s="50" t="s">
        <v>141</v>
      </c>
      <c r="G21" s="51" t="s">
        <v>118</v>
      </c>
      <c r="H21" s="43" t="s">
        <v>119</v>
      </c>
      <c r="I21" s="61">
        <v>1.905574</v>
      </c>
      <c r="J21" s="61">
        <v>0.95</v>
      </c>
      <c r="K21" s="61">
        <v>0.85</v>
      </c>
      <c r="L21" s="49">
        <v>0.35</v>
      </c>
      <c r="M21" s="61">
        <v>0</v>
      </c>
      <c r="N21" s="10"/>
    </row>
    <row r="22" ht="84" customHeight="1" spans="1:14">
      <c r="A22" s="47" t="s">
        <v>142</v>
      </c>
      <c r="B22" s="48" t="s">
        <v>143</v>
      </c>
      <c r="C22" s="47" t="s">
        <v>83</v>
      </c>
      <c r="D22" s="49">
        <v>0.7</v>
      </c>
      <c r="E22" s="47" t="s">
        <v>137</v>
      </c>
      <c r="F22" s="50" t="s">
        <v>144</v>
      </c>
      <c r="G22" s="51" t="s">
        <v>108</v>
      </c>
      <c r="H22" s="43" t="s">
        <v>145</v>
      </c>
      <c r="I22" s="61">
        <v>9</v>
      </c>
      <c r="J22" s="61">
        <v>6.6</v>
      </c>
      <c r="K22" s="61">
        <v>1.5</v>
      </c>
      <c r="L22" s="49">
        <v>0.7</v>
      </c>
      <c r="M22" s="61">
        <v>0</v>
      </c>
      <c r="N22" s="10"/>
    </row>
    <row r="23" ht="84" customHeight="1" spans="1:14">
      <c r="A23" s="38" t="s">
        <v>146</v>
      </c>
      <c r="B23" s="39" t="s">
        <v>147</v>
      </c>
      <c r="C23" s="38" t="s">
        <v>83</v>
      </c>
      <c r="D23" s="40">
        <v>0.6</v>
      </c>
      <c r="E23" s="38" t="s">
        <v>148</v>
      </c>
      <c r="F23" s="41" t="s">
        <v>63</v>
      </c>
      <c r="G23" s="42" t="s">
        <v>23</v>
      </c>
      <c r="H23" s="52" t="s">
        <v>149</v>
      </c>
      <c r="I23" s="62">
        <v>12.4</v>
      </c>
      <c r="J23" s="62">
        <v>8</v>
      </c>
      <c r="K23" s="62">
        <v>0.6</v>
      </c>
      <c r="L23" s="40">
        <v>0.6</v>
      </c>
      <c r="M23" s="62">
        <v>0</v>
      </c>
      <c r="N23" s="68"/>
    </row>
    <row r="24" s="1" customFormat="1" ht="84" customHeight="1" spans="1:15">
      <c r="A24" s="53" t="s">
        <v>150</v>
      </c>
      <c r="B24" s="54">
        <v>2405831</v>
      </c>
      <c r="C24" s="10" t="s">
        <v>83</v>
      </c>
      <c r="D24" s="53">
        <v>1.25</v>
      </c>
      <c r="E24" s="55" t="s">
        <v>151</v>
      </c>
      <c r="F24" s="53">
        <v>2.22</v>
      </c>
      <c r="G24" s="10" t="s">
        <v>23</v>
      </c>
      <c r="H24" s="43" t="s">
        <v>149</v>
      </c>
      <c r="I24" s="61">
        <v>12.4</v>
      </c>
      <c r="J24" s="61">
        <v>8</v>
      </c>
      <c r="K24" s="61">
        <f>0.6+1.25</f>
        <v>1.85</v>
      </c>
      <c r="L24" s="53">
        <v>1.25</v>
      </c>
      <c r="M24" s="61">
        <v>0</v>
      </c>
      <c r="N24" s="61"/>
      <c r="O24" s="31"/>
    </row>
    <row r="25" s="1" customFormat="1" ht="84" customHeight="1" spans="1:15">
      <c r="A25" s="53" t="s">
        <v>152</v>
      </c>
      <c r="B25" s="56" t="s">
        <v>153</v>
      </c>
      <c r="C25" s="10" t="s">
        <v>83</v>
      </c>
      <c r="D25" s="53">
        <v>0.2</v>
      </c>
      <c r="E25" s="55" t="s">
        <v>151</v>
      </c>
      <c r="F25" s="53">
        <v>2.3</v>
      </c>
      <c r="G25" s="53" t="s">
        <v>118</v>
      </c>
      <c r="H25" s="57" t="s">
        <v>154</v>
      </c>
      <c r="I25" s="61">
        <v>6</v>
      </c>
      <c r="J25" s="61">
        <v>4.5</v>
      </c>
      <c r="K25" s="61">
        <v>0.2</v>
      </c>
      <c r="L25" s="53">
        <v>0.2</v>
      </c>
      <c r="M25" s="61">
        <v>0</v>
      </c>
      <c r="N25" s="61"/>
      <c r="O25" s="31"/>
    </row>
    <row r="26" s="1" customFormat="1" ht="84" customHeight="1" spans="1:15">
      <c r="A26" s="53" t="s">
        <v>155</v>
      </c>
      <c r="B26" s="56" t="s">
        <v>156</v>
      </c>
      <c r="C26" s="10" t="s">
        <v>83</v>
      </c>
      <c r="D26" s="53">
        <v>0.9</v>
      </c>
      <c r="E26" s="55" t="s">
        <v>151</v>
      </c>
      <c r="F26" s="53">
        <v>2.38</v>
      </c>
      <c r="G26" s="53" t="s">
        <v>108</v>
      </c>
      <c r="H26" s="43" t="s">
        <v>157</v>
      </c>
      <c r="I26" s="61">
        <v>6</v>
      </c>
      <c r="J26" s="61">
        <f>2.3+2.1</f>
        <v>4.4</v>
      </c>
      <c r="K26" s="61">
        <f>1.7+0.2</f>
        <v>1.9</v>
      </c>
      <c r="L26" s="53">
        <v>0.9</v>
      </c>
      <c r="M26" s="61">
        <v>0</v>
      </c>
      <c r="N26" s="61"/>
      <c r="O26" s="31"/>
    </row>
    <row r="27" s="1" customFormat="1" ht="84" customHeight="1" spans="1:15">
      <c r="A27" s="53" t="s">
        <v>158</v>
      </c>
      <c r="B27" s="56" t="s">
        <v>159</v>
      </c>
      <c r="C27" s="10" t="s">
        <v>83</v>
      </c>
      <c r="D27" s="53">
        <v>0.12</v>
      </c>
      <c r="E27" s="55" t="s">
        <v>151</v>
      </c>
      <c r="F27" s="53">
        <v>2.22</v>
      </c>
      <c r="G27" s="53" t="s">
        <v>23</v>
      </c>
      <c r="H27" s="53" t="s">
        <v>160</v>
      </c>
      <c r="I27" s="61">
        <v>0.801461</v>
      </c>
      <c r="J27" s="61">
        <v>0.2</v>
      </c>
      <c r="K27" s="61">
        <v>0.12</v>
      </c>
      <c r="L27" s="53">
        <v>0.12</v>
      </c>
      <c r="M27" s="61">
        <v>0</v>
      </c>
      <c r="N27" s="61"/>
      <c r="O27" s="31"/>
    </row>
    <row r="28" s="1" customFormat="1" ht="84" customHeight="1" spans="1:15">
      <c r="A28" s="53" t="s">
        <v>161</v>
      </c>
      <c r="B28" s="58">
        <v>2405998</v>
      </c>
      <c r="C28" s="10" t="s">
        <v>83</v>
      </c>
      <c r="D28" s="53">
        <v>0.13</v>
      </c>
      <c r="E28" s="55" t="s">
        <v>162</v>
      </c>
      <c r="F28" s="53">
        <v>2.1</v>
      </c>
      <c r="G28" s="53" t="s">
        <v>23</v>
      </c>
      <c r="H28" s="43" t="s">
        <v>163</v>
      </c>
      <c r="I28" s="61">
        <v>5.401461</v>
      </c>
      <c r="J28" s="61">
        <f t="shared" ref="J28:L28" si="0">0.2+0.05</f>
        <v>0.25</v>
      </c>
      <c r="K28" s="61">
        <f t="shared" si="0"/>
        <v>0.25</v>
      </c>
      <c r="L28" s="53">
        <v>0.13</v>
      </c>
      <c r="M28" s="61">
        <v>0</v>
      </c>
      <c r="N28" s="53"/>
      <c r="O28" s="31"/>
    </row>
  </sheetData>
  <mergeCells count="9">
    <mergeCell ref="A2:N2"/>
    <mergeCell ref="A4:G4"/>
    <mergeCell ref="I4:J4"/>
    <mergeCell ref="K4:L4"/>
    <mergeCell ref="H4:H5"/>
    <mergeCell ref="M4:M5"/>
    <mergeCell ref="M6:M7"/>
    <mergeCell ref="N4:N5"/>
    <mergeCell ref="N6:N7"/>
  </mergeCells>
  <pageMargins left="0.751388888888889" right="0.751388888888889" top="0.267361111111111" bottom="0.267361111111111" header="0" footer="0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zoomScale="85" zoomScaleNormal="85" workbookViewId="0">
      <pane ySplit="5" topLeftCell="A6" activePane="bottomLeft" state="frozen"/>
      <selection/>
      <selection pane="bottomLeft" activeCell="E6" sqref="E6"/>
    </sheetView>
  </sheetViews>
  <sheetFormatPr defaultColWidth="10" defaultRowHeight="13.5" outlineLevelCol="5"/>
  <cols>
    <col min="1" max="1" width="13.25" customWidth="1"/>
    <col min="2" max="2" width="38.75" customWidth="1"/>
    <col min="3" max="3" width="14.8833333333333" customWidth="1"/>
    <col min="4" max="4" width="28.25" customWidth="1"/>
    <col min="5" max="5" width="16.3833333333333" customWidth="1"/>
    <col min="6" max="6" width="0.133333333333333" customWidth="1"/>
  </cols>
  <sheetData>
    <row r="1" ht="45" customHeight="1" spans="1:5">
      <c r="A1" s="15" t="s">
        <v>164</v>
      </c>
      <c r="E1" s="16"/>
    </row>
    <row r="2" ht="42" customHeight="1" spans="1:5">
      <c r="A2" s="17" t="s">
        <v>165</v>
      </c>
      <c r="B2" s="17"/>
      <c r="C2" s="17"/>
      <c r="D2" s="17"/>
      <c r="E2" s="17"/>
    </row>
    <row r="3" ht="21" customHeight="1" spans="1:5">
      <c r="A3" s="18"/>
      <c r="B3" s="18"/>
      <c r="C3" s="18"/>
      <c r="D3" s="18"/>
      <c r="E3" s="19" t="s">
        <v>2</v>
      </c>
    </row>
    <row r="4" ht="27" customHeight="1" spans="1:5">
      <c r="A4" s="20" t="s">
        <v>166</v>
      </c>
      <c r="B4" s="20" t="s">
        <v>167</v>
      </c>
      <c r="C4" s="20"/>
      <c r="D4" s="20" t="s">
        <v>168</v>
      </c>
      <c r="E4" s="20"/>
    </row>
    <row r="5" ht="26.1" customHeight="1" spans="1:5">
      <c r="A5" s="20"/>
      <c r="B5" s="20" t="s">
        <v>7</v>
      </c>
      <c r="C5" s="20" t="s">
        <v>169</v>
      </c>
      <c r="D5" s="20" t="s">
        <v>170</v>
      </c>
      <c r="E5" s="20" t="s">
        <v>169</v>
      </c>
    </row>
    <row r="6" ht="39" customHeight="1" spans="1:5">
      <c r="A6" s="20" t="s">
        <v>171</v>
      </c>
      <c r="B6" s="21"/>
      <c r="C6" s="22">
        <f>SUM(C7:C24)</f>
        <v>1.0243</v>
      </c>
      <c r="D6" s="21"/>
      <c r="E6" s="22">
        <f>SUM(E7:E24)</f>
        <v>1.0243</v>
      </c>
    </row>
    <row r="7" ht="38" customHeight="1" spans="1:6">
      <c r="A7" s="23">
        <v>1</v>
      </c>
      <c r="B7" s="24" t="s">
        <v>172</v>
      </c>
      <c r="C7" s="22">
        <v>0.015</v>
      </c>
      <c r="D7" s="25" t="s">
        <v>173</v>
      </c>
      <c r="E7" s="22">
        <v>0.015</v>
      </c>
      <c r="F7" s="26">
        <v>0.015</v>
      </c>
    </row>
    <row r="8" ht="38" customHeight="1" spans="1:5">
      <c r="A8" s="23">
        <v>2</v>
      </c>
      <c r="B8" s="24" t="s">
        <v>20</v>
      </c>
      <c r="C8" s="22">
        <v>0.009</v>
      </c>
      <c r="D8" s="27" t="s">
        <v>174</v>
      </c>
      <c r="E8" s="22">
        <v>0.009</v>
      </c>
    </row>
    <row r="9" ht="38" customHeight="1" spans="1:6">
      <c r="A9" s="23">
        <v>3</v>
      </c>
      <c r="B9" s="24" t="s">
        <v>175</v>
      </c>
      <c r="C9" s="22">
        <v>0.046</v>
      </c>
      <c r="D9" s="25" t="s">
        <v>173</v>
      </c>
      <c r="E9" s="22">
        <v>0.046</v>
      </c>
      <c r="F9" s="28" t="s">
        <v>176</v>
      </c>
    </row>
    <row r="10" ht="38" customHeight="1" spans="1:6">
      <c r="A10" s="23">
        <v>4</v>
      </c>
      <c r="B10" s="24" t="s">
        <v>175</v>
      </c>
      <c r="C10" s="22">
        <v>0.005</v>
      </c>
      <c r="D10" s="29" t="s">
        <v>177</v>
      </c>
      <c r="E10" s="22">
        <v>0.005</v>
      </c>
      <c r="F10" s="28" t="s">
        <v>178</v>
      </c>
    </row>
    <row r="11" ht="38" customHeight="1" spans="1:6">
      <c r="A11" s="23">
        <v>5</v>
      </c>
      <c r="B11" s="24" t="s">
        <v>179</v>
      </c>
      <c r="C11" s="22">
        <v>0.06</v>
      </c>
      <c r="D11" s="25" t="s">
        <v>173</v>
      </c>
      <c r="E11" s="22">
        <v>0.06</v>
      </c>
      <c r="F11" s="26">
        <v>0.06</v>
      </c>
    </row>
    <row r="12" ht="38" customHeight="1" spans="1:6">
      <c r="A12" s="23">
        <v>6</v>
      </c>
      <c r="B12" s="24" t="s">
        <v>180</v>
      </c>
      <c r="C12" s="22">
        <v>0.003</v>
      </c>
      <c r="D12" s="25" t="s">
        <v>177</v>
      </c>
      <c r="E12" s="22">
        <v>0.003</v>
      </c>
      <c r="F12" s="28" t="s">
        <v>181</v>
      </c>
    </row>
    <row r="13" ht="38" customHeight="1" spans="1:6">
      <c r="A13" s="23">
        <v>7</v>
      </c>
      <c r="B13" s="24" t="s">
        <v>36</v>
      </c>
      <c r="C13" s="22">
        <v>0.144</v>
      </c>
      <c r="D13" s="27" t="s">
        <v>177</v>
      </c>
      <c r="E13" s="22">
        <v>0.144</v>
      </c>
      <c r="F13" s="28" t="s">
        <v>182</v>
      </c>
    </row>
    <row r="14" ht="38" customHeight="1" spans="1:6">
      <c r="A14" s="23">
        <v>8</v>
      </c>
      <c r="B14" s="24" t="s">
        <v>40</v>
      </c>
      <c r="C14" s="22">
        <v>0.1287</v>
      </c>
      <c r="D14" s="27" t="s">
        <v>177</v>
      </c>
      <c r="E14" s="22">
        <v>0.1287</v>
      </c>
      <c r="F14" s="28" t="s">
        <v>183</v>
      </c>
    </row>
    <row r="15" ht="38" customHeight="1" spans="1:5">
      <c r="A15" s="23">
        <v>9</v>
      </c>
      <c r="B15" s="24" t="s">
        <v>44</v>
      </c>
      <c r="C15" s="22">
        <v>0.0451</v>
      </c>
      <c r="D15" s="27" t="s">
        <v>184</v>
      </c>
      <c r="E15" s="22">
        <v>0.0451</v>
      </c>
    </row>
    <row r="16" ht="38" customHeight="1" spans="1:6">
      <c r="A16" s="23">
        <v>10</v>
      </c>
      <c r="B16" s="24" t="s">
        <v>48</v>
      </c>
      <c r="C16" s="22">
        <v>0.01</v>
      </c>
      <c r="D16" s="27" t="s">
        <v>185</v>
      </c>
      <c r="E16" s="22">
        <v>0.01</v>
      </c>
      <c r="F16" s="28" t="s">
        <v>186</v>
      </c>
    </row>
    <row r="17" ht="38" customHeight="1" spans="1:5">
      <c r="A17" s="23">
        <v>11</v>
      </c>
      <c r="B17" s="24" t="s">
        <v>52</v>
      </c>
      <c r="C17" s="22">
        <v>0.0385</v>
      </c>
      <c r="D17" s="25" t="s">
        <v>185</v>
      </c>
      <c r="E17" s="22">
        <v>0.0385</v>
      </c>
    </row>
    <row r="18" ht="38" customHeight="1" spans="1:6">
      <c r="A18" s="23">
        <v>12</v>
      </c>
      <c r="B18" s="24" t="s">
        <v>187</v>
      </c>
      <c r="C18" s="22">
        <v>0.05</v>
      </c>
      <c r="D18" s="25" t="s">
        <v>173</v>
      </c>
      <c r="E18" s="22">
        <v>0.05</v>
      </c>
      <c r="F18" s="30">
        <v>0.05</v>
      </c>
    </row>
    <row r="19" ht="38" customHeight="1" spans="1:6">
      <c r="A19" s="23">
        <v>13</v>
      </c>
      <c r="B19" s="24" t="s">
        <v>188</v>
      </c>
      <c r="C19" s="22">
        <v>0.1</v>
      </c>
      <c r="D19" s="25" t="s">
        <v>173</v>
      </c>
      <c r="E19" s="22">
        <v>0.1</v>
      </c>
      <c r="F19" s="30">
        <v>0.1</v>
      </c>
    </row>
    <row r="20" ht="38" customHeight="1" spans="1:5">
      <c r="A20" s="23">
        <v>14</v>
      </c>
      <c r="B20" s="24" t="s">
        <v>64</v>
      </c>
      <c r="C20" s="22">
        <v>0.15</v>
      </c>
      <c r="D20" s="25" t="s">
        <v>173</v>
      </c>
      <c r="E20" s="22">
        <v>0.15</v>
      </c>
    </row>
    <row r="21" ht="38" customHeight="1" spans="1:5">
      <c r="A21" s="23">
        <v>15</v>
      </c>
      <c r="B21" s="24" t="s">
        <v>64</v>
      </c>
      <c r="C21" s="22">
        <v>0.005</v>
      </c>
      <c r="D21" s="29" t="s">
        <v>177</v>
      </c>
      <c r="E21" s="22">
        <v>0.005</v>
      </c>
    </row>
    <row r="22" ht="38" customHeight="1" spans="1:6">
      <c r="A22" s="23">
        <v>16</v>
      </c>
      <c r="B22" s="24" t="s">
        <v>67</v>
      </c>
      <c r="C22" s="22">
        <v>0.065</v>
      </c>
      <c r="D22" s="29" t="s">
        <v>177</v>
      </c>
      <c r="E22" s="22">
        <v>0.065</v>
      </c>
      <c r="F22" s="1"/>
    </row>
    <row r="23" ht="38" customHeight="1" spans="1:6">
      <c r="A23" s="23">
        <v>17</v>
      </c>
      <c r="B23" s="24" t="s">
        <v>68</v>
      </c>
      <c r="C23" s="22">
        <v>0.09</v>
      </c>
      <c r="D23" s="29" t="s">
        <v>177</v>
      </c>
      <c r="E23" s="22">
        <v>0.09</v>
      </c>
      <c r="F23" s="1"/>
    </row>
    <row r="24" ht="38" customHeight="1" spans="1:5">
      <c r="A24" s="23">
        <v>18</v>
      </c>
      <c r="B24" s="24" t="s">
        <v>68</v>
      </c>
      <c r="C24" s="22">
        <v>0.06</v>
      </c>
      <c r="D24" s="25" t="s">
        <v>173</v>
      </c>
      <c r="E24" s="22">
        <v>0.06</v>
      </c>
    </row>
  </sheetData>
  <autoFilter ref="A5:F24">
    <extLst/>
  </autoFilter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scale="9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workbookViewId="0">
      <selection activeCell="D4" sqref="D4:E4"/>
    </sheetView>
  </sheetViews>
  <sheetFormatPr defaultColWidth="10" defaultRowHeight="13.5" outlineLevelCol="4"/>
  <cols>
    <col min="1" max="1" width="12.25" style="1" customWidth="1"/>
    <col min="2" max="2" width="87.3833333333333" style="1" customWidth="1"/>
    <col min="3" max="3" width="15.75" style="2" customWidth="1"/>
    <col min="4" max="4" width="27.8833333333333" style="2" customWidth="1"/>
    <col min="5" max="5" width="14" style="2" customWidth="1"/>
    <col min="6" max="6" width="9.75" style="1" customWidth="1"/>
    <col min="7" max="16384" width="10" style="1"/>
  </cols>
  <sheetData>
    <row r="1" ht="33" customHeight="1" spans="1:5">
      <c r="A1" s="3" t="s">
        <v>189</v>
      </c>
      <c r="E1" s="4"/>
    </row>
    <row r="2" ht="45" customHeight="1" spans="1:5">
      <c r="A2" s="5" t="s">
        <v>190</v>
      </c>
      <c r="B2" s="5"/>
      <c r="C2" s="5"/>
      <c r="D2" s="5"/>
      <c r="E2" s="5"/>
    </row>
    <row r="3" ht="20.1" customHeight="1" spans="5:5">
      <c r="E3" s="6" t="s">
        <v>2</v>
      </c>
    </row>
    <row r="4" ht="19.9" customHeight="1" spans="1:5">
      <c r="A4" s="7" t="s">
        <v>166</v>
      </c>
      <c r="B4" s="7" t="s">
        <v>191</v>
      </c>
      <c r="C4" s="7"/>
      <c r="D4" s="7" t="s">
        <v>192</v>
      </c>
      <c r="E4" s="7"/>
    </row>
    <row r="5" ht="19.9" customHeight="1" spans="1:5">
      <c r="A5" s="7"/>
      <c r="B5" s="7" t="s">
        <v>7</v>
      </c>
      <c r="C5" s="7" t="s">
        <v>169</v>
      </c>
      <c r="D5" s="7" t="s">
        <v>170</v>
      </c>
      <c r="E5" s="7" t="s">
        <v>169</v>
      </c>
    </row>
    <row r="6" ht="24" customHeight="1" spans="1:5">
      <c r="A6" s="7" t="s">
        <v>171</v>
      </c>
      <c r="B6" s="8"/>
      <c r="C6" s="9">
        <f>SUM(C7:C29)</f>
        <v>10.85</v>
      </c>
      <c r="D6" s="8"/>
      <c r="E6" s="9">
        <f>SUM(E7:E29)</f>
        <v>10.85</v>
      </c>
    </row>
    <row r="7" s="1" customFormat="1" ht="30" customHeight="1" spans="1:5">
      <c r="A7" s="7">
        <v>1</v>
      </c>
      <c r="B7" s="10" t="s">
        <v>75</v>
      </c>
      <c r="C7" s="11">
        <v>0.3</v>
      </c>
      <c r="D7" s="12" t="s">
        <v>193</v>
      </c>
      <c r="E7" s="11">
        <v>0.3</v>
      </c>
    </row>
    <row r="8" s="1" customFormat="1" ht="30" customHeight="1" spans="1:5">
      <c r="A8" s="7">
        <v>2</v>
      </c>
      <c r="B8" s="13" t="s">
        <v>81</v>
      </c>
      <c r="C8" s="14">
        <v>0.2</v>
      </c>
      <c r="D8" s="12" t="s">
        <v>193</v>
      </c>
      <c r="E8" s="14">
        <v>0.2</v>
      </c>
    </row>
    <row r="9" s="1" customFormat="1" ht="30" customHeight="1" spans="1:5">
      <c r="A9" s="7">
        <v>3</v>
      </c>
      <c r="B9" s="10" t="s">
        <v>86</v>
      </c>
      <c r="C9" s="11">
        <v>0.5</v>
      </c>
      <c r="D9" s="12" t="s">
        <v>177</v>
      </c>
      <c r="E9" s="11">
        <v>0.5</v>
      </c>
    </row>
    <row r="10" ht="30" customHeight="1" spans="1:5">
      <c r="A10" s="7">
        <v>4</v>
      </c>
      <c r="B10" s="10" t="s">
        <v>91</v>
      </c>
      <c r="C10" s="11">
        <v>0.5</v>
      </c>
      <c r="D10" s="12" t="s">
        <v>193</v>
      </c>
      <c r="E10" s="11">
        <v>0.5</v>
      </c>
    </row>
    <row r="11" ht="30" customHeight="1" spans="1:5">
      <c r="A11" s="7">
        <v>5</v>
      </c>
      <c r="B11" s="10" t="s">
        <v>97</v>
      </c>
      <c r="C11" s="11">
        <v>0.5</v>
      </c>
      <c r="D11" s="12" t="s">
        <v>193</v>
      </c>
      <c r="E11" s="11">
        <v>0.5</v>
      </c>
    </row>
    <row r="12" ht="30" customHeight="1" spans="1:5">
      <c r="A12" s="7">
        <v>6</v>
      </c>
      <c r="B12" s="10" t="s">
        <v>101</v>
      </c>
      <c r="C12" s="11">
        <v>0.25</v>
      </c>
      <c r="D12" s="12" t="s">
        <v>193</v>
      </c>
      <c r="E12" s="11">
        <v>0.25</v>
      </c>
    </row>
    <row r="13" ht="30" customHeight="1" spans="1:5">
      <c r="A13" s="7">
        <v>7</v>
      </c>
      <c r="B13" s="10" t="s">
        <v>105</v>
      </c>
      <c r="C13" s="11">
        <v>0.25</v>
      </c>
      <c r="D13" s="12" t="s">
        <v>193</v>
      </c>
      <c r="E13" s="11">
        <v>0.25</v>
      </c>
    </row>
    <row r="14" ht="30" customHeight="1" spans="1:5">
      <c r="A14" s="7">
        <v>8</v>
      </c>
      <c r="B14" s="10" t="s">
        <v>110</v>
      </c>
      <c r="C14" s="11">
        <v>0.7</v>
      </c>
      <c r="D14" s="12" t="s">
        <v>193</v>
      </c>
      <c r="E14" s="11">
        <v>0.7</v>
      </c>
    </row>
    <row r="15" ht="30" customHeight="1" spans="1:5">
      <c r="A15" s="7">
        <v>9</v>
      </c>
      <c r="B15" s="10" t="s">
        <v>115</v>
      </c>
      <c r="C15" s="11">
        <v>0.3</v>
      </c>
      <c r="D15" s="12" t="s">
        <v>193</v>
      </c>
      <c r="E15" s="11">
        <v>0.3</v>
      </c>
    </row>
    <row r="16" ht="30" customHeight="1" spans="1:5">
      <c r="A16" s="7">
        <v>10</v>
      </c>
      <c r="B16" s="10" t="s">
        <v>120</v>
      </c>
      <c r="C16" s="11">
        <v>1</v>
      </c>
      <c r="D16" s="12" t="s">
        <v>193</v>
      </c>
      <c r="E16" s="11">
        <v>1</v>
      </c>
    </row>
    <row r="17" ht="30" customHeight="1" spans="1:5">
      <c r="A17" s="7">
        <v>11</v>
      </c>
      <c r="B17" s="10" t="s">
        <v>122</v>
      </c>
      <c r="C17" s="11">
        <v>0.5</v>
      </c>
      <c r="D17" s="12" t="s">
        <v>193</v>
      </c>
      <c r="E17" s="11">
        <v>0.5</v>
      </c>
    </row>
    <row r="18" ht="30" customHeight="1" spans="1:5">
      <c r="A18" s="7">
        <v>12</v>
      </c>
      <c r="B18" s="10" t="s">
        <v>125</v>
      </c>
      <c r="C18" s="11">
        <v>0.3</v>
      </c>
      <c r="D18" s="12" t="s">
        <v>193</v>
      </c>
      <c r="E18" s="11">
        <v>0.3</v>
      </c>
    </row>
    <row r="19" ht="30" customHeight="1" spans="1:5">
      <c r="A19" s="7">
        <v>13</v>
      </c>
      <c r="B19" s="10" t="s">
        <v>129</v>
      </c>
      <c r="C19" s="11">
        <v>0.24</v>
      </c>
      <c r="D19" s="12" t="s">
        <v>193</v>
      </c>
      <c r="E19" s="11">
        <v>0.24</v>
      </c>
    </row>
    <row r="20" ht="30" customHeight="1" spans="1:5">
      <c r="A20" s="7">
        <v>14</v>
      </c>
      <c r="B20" s="10" t="s">
        <v>131</v>
      </c>
      <c r="C20" s="11">
        <v>0.3</v>
      </c>
      <c r="D20" s="12" t="s">
        <v>193</v>
      </c>
      <c r="E20" s="11">
        <v>0.3</v>
      </c>
    </row>
    <row r="21" ht="30" customHeight="1" spans="1:5">
      <c r="A21" s="7">
        <v>15</v>
      </c>
      <c r="B21" s="10" t="s">
        <v>135</v>
      </c>
      <c r="C21" s="11">
        <v>0.76</v>
      </c>
      <c r="D21" s="12" t="s">
        <v>193</v>
      </c>
      <c r="E21" s="11">
        <v>0.76</v>
      </c>
    </row>
    <row r="22" ht="30" customHeight="1" spans="1:5">
      <c r="A22" s="7">
        <v>16</v>
      </c>
      <c r="B22" s="10" t="s">
        <v>139</v>
      </c>
      <c r="C22" s="11">
        <v>0.35</v>
      </c>
      <c r="D22" s="12" t="s">
        <v>193</v>
      </c>
      <c r="E22" s="11">
        <v>0.35</v>
      </c>
    </row>
    <row r="23" ht="30" customHeight="1" spans="1:5">
      <c r="A23" s="7">
        <v>17</v>
      </c>
      <c r="B23" s="10" t="s">
        <v>142</v>
      </c>
      <c r="C23" s="11">
        <v>0.7</v>
      </c>
      <c r="D23" s="12" t="s">
        <v>193</v>
      </c>
      <c r="E23" s="11">
        <v>0.7</v>
      </c>
    </row>
    <row r="24" ht="31" customHeight="1" spans="1:5">
      <c r="A24" s="7">
        <v>18</v>
      </c>
      <c r="B24" s="10" t="s">
        <v>146</v>
      </c>
      <c r="C24" s="11">
        <v>0.6</v>
      </c>
      <c r="D24" s="12" t="s">
        <v>193</v>
      </c>
      <c r="E24" s="11">
        <v>0.6</v>
      </c>
    </row>
    <row r="25" ht="31" customHeight="1" spans="1:5">
      <c r="A25" s="7">
        <v>19</v>
      </c>
      <c r="B25" s="10" t="s">
        <v>150</v>
      </c>
      <c r="C25" s="11">
        <v>1.25</v>
      </c>
      <c r="D25" s="11" t="s">
        <v>193</v>
      </c>
      <c r="E25" s="11">
        <v>1.25</v>
      </c>
    </row>
    <row r="26" ht="31" customHeight="1" spans="1:5">
      <c r="A26" s="7">
        <v>20</v>
      </c>
      <c r="B26" s="10" t="s">
        <v>152</v>
      </c>
      <c r="C26" s="11">
        <v>0.2</v>
      </c>
      <c r="D26" s="11" t="s">
        <v>193</v>
      </c>
      <c r="E26" s="11">
        <v>0.2</v>
      </c>
    </row>
    <row r="27" ht="31" customHeight="1" spans="1:5">
      <c r="A27" s="7">
        <v>21</v>
      </c>
      <c r="B27" s="10" t="s">
        <v>155</v>
      </c>
      <c r="C27" s="11">
        <v>0.9</v>
      </c>
      <c r="D27" s="11" t="s">
        <v>193</v>
      </c>
      <c r="E27" s="11">
        <v>0.9</v>
      </c>
    </row>
    <row r="28" ht="31" customHeight="1" spans="1:5">
      <c r="A28" s="7">
        <v>22</v>
      </c>
      <c r="B28" s="10" t="s">
        <v>158</v>
      </c>
      <c r="C28" s="11">
        <v>0.12</v>
      </c>
      <c r="D28" s="11" t="s">
        <v>193</v>
      </c>
      <c r="E28" s="11">
        <v>0.12</v>
      </c>
    </row>
    <row r="29" ht="31" customHeight="1" spans="1:5">
      <c r="A29" s="7">
        <v>23</v>
      </c>
      <c r="B29" s="10" t="s">
        <v>161</v>
      </c>
      <c r="C29" s="11">
        <v>0.13</v>
      </c>
      <c r="D29" s="11" t="s">
        <v>193</v>
      </c>
      <c r="E29" s="11">
        <v>0.13</v>
      </c>
    </row>
  </sheetData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2022-06-25T09:35:00Z</dcterms:created>
  <dcterms:modified xsi:type="dcterms:W3CDTF">2025-06-18T02:02:40Z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97DC008EB7094E019FF13422328D4E5B</vt:lpwstr>
  </property>
</Properties>
</file>